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060"/>
  </bookViews>
  <sheets>
    <sheet name="AVT" sheetId="1" r:id="rId1"/>
  </sheets>
  <definedNames>
    <definedName name="_xlnm.Print_Area" localSheetId="0">AVT!$B$1:$T$12</definedName>
  </definedNames>
  <calcPr calcId="145621"/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P9" i="1"/>
  <c r="T7" i="1" l="1"/>
  <c r="S7" i="1"/>
  <c r="R12" i="1" s="1"/>
  <c r="P7" i="1"/>
  <c r="Q12" i="1" s="1"/>
</calcChain>
</file>

<file path=xl/sharedStrings.xml><?xml version="1.0" encoding="utf-8"?>
<sst xmlns="http://schemas.openxmlformats.org/spreadsheetml/2006/main" count="53" uniqueCount="46">
  <si>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</si>
  <si>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</si>
  <si>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</si>
  <si>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</si>
  <si>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</si>
  <si>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</si>
  <si>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</si>
  <si>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</si>
  <si>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</si>
  <si>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</si>
  <si>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</si>
  <si>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</si>
  <si>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</si>
  <si>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32342200-4 - Sluchátka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</si>
  <si>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</si>
  <si>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</si>
  <si>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</si>
  <si>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</si>
  <si>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</si>
  <si>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</si>
  <si>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</si>
  <si>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</si>
  <si>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</si>
  <si>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</si>
  <si>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</si>
  <si>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</si>
  <si>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</si>
  <si>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</si>
  <si>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</si>
  <si>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</si>
  <si>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</si>
  <si>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</si>
  <si>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011 - 2021</t>
  </si>
  <si>
    <t>NE</t>
  </si>
  <si>
    <t>Milan Mašek, 
Tel.: 728 099 999,
37763 8418</t>
  </si>
  <si>
    <t>Univerzitní 22, 
301 00 Plzeň, 
Fakulta strojní -
Katedra průmyslového inženýrství a managementu, 
místnost UL 301</t>
  </si>
  <si>
    <t>Generická lampa včetně modulu pro dataprojektor Epson EB-W12.</t>
  </si>
  <si>
    <t>Generická lampa včetně modulu pro dataprojektor Epson EB-W10.</t>
  </si>
  <si>
    <t>Sluchátka na ucho s mikrofonem, 3,5 mm Jack, USB, drát</t>
  </si>
  <si>
    <t>ANO</t>
  </si>
  <si>
    <t>SGS-2019-002</t>
  </si>
  <si>
    <t>Sluchátka pro Ing. Tomasze Bońkowského a doc. Ing. Luďka Hynčíka, Ph.D.</t>
  </si>
  <si>
    <t>Mgr. Gabriela Straková,
Tel.: 37763 4823</t>
  </si>
  <si>
    <t>Teslova 5b, 
301 00 Plzeň,
Nové technologie-výzkumné centrum,
místnost TC 231</t>
  </si>
  <si>
    <t>Typ sluchátek na ucho (supraaural).
Provedení sluchátek s obroučkou přes hlavu.
Citlivost sluchátek min. 115 dB.
Kmitočtový rozsah min. od 20 Hz.
Kmitočtový rozsah max. do 20000 Hz.
Mikrofon, konstrukce mikrofonu sklápěcí.
Možnost propojení:
Typ připojení min. jack 3,5 mm, USB.
Typ headsetu kabelový, kabel min. 1,5 m.
Typ použití standardní.
Min. ovládání hlasitosti na sluchátkovém kabelu.</t>
  </si>
  <si>
    <t>Lampa do dataprojektoru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</si>
</sst>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7" fillId="0" borderId="0"/>
  </cellStyleXfs>
  <cellXfs count="10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3" borderId="14" xfId="0" applyFont="1" applyFill="1" applyBorder="1" applyAlignment="1">
      <alignment horizontal="left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 wrapText="1"/>
    </xf>
    <xf numFmtId="0" fontId="15" fillId="4" borderId="18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0" fontId="15" fillId="4" borderId="8" xfId="0" applyFont="1" applyFill="1" applyBorder="1" applyAlignment="1" applyProtection="1">
      <alignment horizontal="center" vertical="center" wrapTex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9"/>
  <sheetViews>
    <sheetView tabSelected="1" zoomScale="63" zoomScaleNormal="63" workbookViewId="0">
      <selection activeCell="H12" sqref="H12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.6640625" style="1" bestFit="1" customWidth="1"/>
    <col min="4" max="4" width="10.6640625" style="2" customWidth="1"/>
    <col min="5" max="5" width="10.33203125" style="3" customWidth="1"/>
    <col min="6" max="6" width="70.21875" style="1" customWidth="1"/>
    <col min="7" max="7" width="27.88671875" style="1" customWidth="1"/>
    <col min="8" max="8" width="31.6640625" style="1" customWidth="1"/>
    <col min="9" max="9" width="20" style="1" customWidth="1"/>
    <col min="10" max="10" width="16.5546875" style="1" customWidth="1"/>
    <col min="11" max="11" width="31.88671875" style="5" customWidth="1"/>
    <col min="12" max="12" width="27" style="5" hidden="1" customWidth="1"/>
    <col min="13" max="13" width="27.5546875" style="5" customWidth="1"/>
    <col min="14" max="14" width="48" style="1" customWidth="1"/>
    <col min="15" max="15" width="28" style="1" customWidth="1"/>
    <col min="16" max="16" width="16.5546875" style="1" hidden="1" customWidth="1"/>
    <col min="17" max="17" width="21.5546875" style="5" customWidth="1"/>
    <col min="18" max="18" width="23.33203125" style="5" customWidth="1"/>
    <col min="19" max="19" width="20.6640625" style="5" bestFit="1" customWidth="1"/>
    <col min="20" max="20" width="19.6640625" style="5" bestFit="1" customWidth="1"/>
    <col min="21" max="21" width="11.109375" style="5" hidden="1" customWidth="1"/>
    <col min="22" max="22" width="35.88671875" style="4" customWidth="1"/>
    <col min="23" max="16384" width="8.88671875" style="5"/>
  </cols>
  <sheetData>
    <row r="1" spans="1:22" ht="42.6" customHeight="1" x14ac:dyDescent="0.3">
      <c r="B1" s="85" t="s">
        <v>32</v>
      </c>
      <c r="C1" s="86"/>
      <c r="D1" s="86"/>
    </row>
    <row r="2" spans="1:22" ht="18" customHeight="1" x14ac:dyDescent="0.3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3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5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2" customHeight="1" thickTop="1" thickBot="1" x14ac:dyDescent="0.35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1" t="s">
        <v>5</v>
      </c>
      <c r="H6" s="42" t="s">
        <v>28</v>
      </c>
      <c r="I6" s="35" t="s">
        <v>18</v>
      </c>
      <c r="J6" s="35" t="s">
        <v>19</v>
      </c>
      <c r="K6" s="24" t="s">
        <v>31</v>
      </c>
      <c r="L6" s="35" t="s">
        <v>20</v>
      </c>
      <c r="M6" s="39" t="s">
        <v>21</v>
      </c>
      <c r="N6" s="35" t="s">
        <v>22</v>
      </c>
      <c r="O6" s="35" t="s">
        <v>23</v>
      </c>
      <c r="P6" s="35" t="s">
        <v>24</v>
      </c>
      <c r="Q6" s="24" t="s">
        <v>6</v>
      </c>
      <c r="R6" s="25" t="s">
        <v>7</v>
      </c>
      <c r="S6" s="79" t="s">
        <v>8</v>
      </c>
      <c r="T6" s="79" t="s">
        <v>9</v>
      </c>
      <c r="U6" s="35" t="s">
        <v>25</v>
      </c>
      <c r="V6" s="35" t="s">
        <v>26</v>
      </c>
    </row>
    <row r="7" spans="1:22" ht="46.8" customHeight="1" thickTop="1" x14ac:dyDescent="0.3">
      <c r="A7" s="26"/>
      <c r="B7" s="44">
        <v>1</v>
      </c>
      <c r="C7" s="74" t="s">
        <v>45</v>
      </c>
      <c r="D7" s="45">
        <v>2</v>
      </c>
      <c r="E7" s="46" t="s">
        <v>14</v>
      </c>
      <c r="F7" s="76" t="s">
        <v>36</v>
      </c>
      <c r="G7" s="101"/>
      <c r="H7" s="97"/>
      <c r="I7" s="92" t="s">
        <v>27</v>
      </c>
      <c r="J7" s="95" t="s">
        <v>33</v>
      </c>
      <c r="K7" s="95"/>
      <c r="L7" s="99"/>
      <c r="M7" s="92" t="s">
        <v>34</v>
      </c>
      <c r="N7" s="92" t="s">
        <v>35</v>
      </c>
      <c r="O7" s="47">
        <v>21</v>
      </c>
      <c r="P7" s="48">
        <f>D7*Q7</f>
        <v>5000</v>
      </c>
      <c r="Q7" s="49">
        <v>2500</v>
      </c>
      <c r="R7" s="104"/>
      <c r="S7" s="50">
        <f>D7*R7</f>
        <v>0</v>
      </c>
      <c r="T7" s="51" t="str">
        <f t="shared" ref="T7" si="0">IF(ISNUMBER(R7), IF(R7&gt;Q7,"NEVYHOVUJE","VYHOVUJE")," ")</f>
        <v xml:space="preserve"> </v>
      </c>
      <c r="U7" s="99"/>
      <c r="V7" s="46" t="s">
        <v>12</v>
      </c>
    </row>
    <row r="8" spans="1:22" ht="46.8" customHeight="1" thickBot="1" x14ac:dyDescent="0.35">
      <c r="A8" s="26"/>
      <c r="B8" s="52">
        <v>2</v>
      </c>
      <c r="C8" s="75" t="s">
        <v>45</v>
      </c>
      <c r="D8" s="53">
        <v>1</v>
      </c>
      <c r="E8" s="54" t="s">
        <v>14</v>
      </c>
      <c r="F8" s="60" t="s">
        <v>37</v>
      </c>
      <c r="G8" s="102"/>
      <c r="H8" s="98"/>
      <c r="I8" s="93"/>
      <c r="J8" s="96"/>
      <c r="K8" s="96"/>
      <c r="L8" s="100"/>
      <c r="M8" s="94"/>
      <c r="N8" s="94"/>
      <c r="O8" s="55">
        <v>21</v>
      </c>
      <c r="P8" s="56">
        <f>D8*Q8</f>
        <v>2650</v>
      </c>
      <c r="Q8" s="57">
        <v>2650</v>
      </c>
      <c r="R8" s="105"/>
      <c r="S8" s="58">
        <f>D8*R8</f>
        <v>0</v>
      </c>
      <c r="T8" s="59" t="str">
        <f t="shared" ref="T8:T9" si="1">IF(ISNUMBER(R8), IF(R8&gt;Q8,"NEVYHOVUJE","VYHOVUJE")," ")</f>
        <v xml:space="preserve"> </v>
      </c>
      <c r="U8" s="100"/>
      <c r="V8" s="54" t="s">
        <v>12</v>
      </c>
    </row>
    <row r="9" spans="1:22" ht="190.2" customHeight="1" thickBot="1" x14ac:dyDescent="0.35">
      <c r="A9" s="26"/>
      <c r="B9" s="61">
        <v>3</v>
      </c>
      <c r="C9" s="62" t="s">
        <v>38</v>
      </c>
      <c r="D9" s="63">
        <v>2</v>
      </c>
      <c r="E9" s="64" t="s">
        <v>14</v>
      </c>
      <c r="F9" s="72" t="s">
        <v>44</v>
      </c>
      <c r="G9" s="103"/>
      <c r="H9" s="73"/>
      <c r="I9" s="65" t="s">
        <v>27</v>
      </c>
      <c r="J9" s="66" t="s">
        <v>39</v>
      </c>
      <c r="K9" s="66" t="s">
        <v>40</v>
      </c>
      <c r="L9" s="64"/>
      <c r="M9" s="65" t="s">
        <v>42</v>
      </c>
      <c r="N9" s="65" t="s">
        <v>43</v>
      </c>
      <c r="O9" s="67">
        <v>14</v>
      </c>
      <c r="P9" s="68">
        <f>D9*Q9</f>
        <v>5000</v>
      </c>
      <c r="Q9" s="69">
        <v>2500</v>
      </c>
      <c r="R9" s="106"/>
      <c r="S9" s="70">
        <f>D9*R9</f>
        <v>0</v>
      </c>
      <c r="T9" s="71" t="str">
        <f t="shared" si="1"/>
        <v xml:space="preserve"> </v>
      </c>
      <c r="U9" s="64" t="s">
        <v>41</v>
      </c>
      <c r="V9" s="64" t="s">
        <v>13</v>
      </c>
    </row>
    <row r="10" spans="1:22" ht="13.5" customHeight="1" thickTop="1" thickBot="1" x14ac:dyDescent="0.35">
      <c r="C10" s="5"/>
      <c r="D10" s="5"/>
      <c r="E10" s="5"/>
      <c r="F10" s="5"/>
      <c r="G10" s="5"/>
      <c r="H10" s="5"/>
      <c r="I10" s="5"/>
      <c r="J10" s="5"/>
      <c r="N10" s="5"/>
      <c r="O10" s="5"/>
      <c r="P10" s="5"/>
      <c r="S10" s="40"/>
    </row>
    <row r="11" spans="1:22" ht="60" customHeight="1" thickTop="1" thickBot="1" x14ac:dyDescent="0.35">
      <c r="B11" s="87" t="s">
        <v>30</v>
      </c>
      <c r="C11" s="88"/>
      <c r="D11" s="88"/>
      <c r="E11" s="88"/>
      <c r="F11" s="88"/>
      <c r="G11" s="88"/>
      <c r="H11" s="78"/>
      <c r="I11" s="27"/>
      <c r="J11" s="27"/>
      <c r="K11" s="27"/>
      <c r="L11" s="28"/>
      <c r="M11" s="8"/>
      <c r="N11" s="8"/>
      <c r="O11" s="29"/>
      <c r="P11" s="29"/>
      <c r="Q11" s="30" t="s">
        <v>10</v>
      </c>
      <c r="R11" s="89" t="s">
        <v>11</v>
      </c>
      <c r="S11" s="90"/>
      <c r="T11" s="91"/>
      <c r="U11" s="22"/>
      <c r="V11" s="31"/>
    </row>
    <row r="12" spans="1:22" ht="33" customHeight="1" thickTop="1" thickBot="1" x14ac:dyDescent="0.35">
      <c r="B12" s="80" t="s">
        <v>29</v>
      </c>
      <c r="C12" s="81"/>
      <c r="D12" s="81"/>
      <c r="E12" s="81"/>
      <c r="F12" s="81"/>
      <c r="G12" s="81"/>
      <c r="H12" s="77"/>
      <c r="I12" s="32"/>
      <c r="L12" s="12"/>
      <c r="M12" s="12"/>
      <c r="N12" s="12"/>
      <c r="O12" s="33"/>
      <c r="P12" s="33"/>
      <c r="Q12" s="34">
        <f>SUM(P7:P9)</f>
        <v>12650</v>
      </c>
      <c r="R12" s="82">
        <f>SUM(S7:S9)</f>
        <v>0</v>
      </c>
      <c r="S12" s="83"/>
      <c r="T12" s="84"/>
    </row>
    <row r="13" spans="1:22" ht="14.25" customHeight="1" thickTop="1" x14ac:dyDescent="0.3"/>
    <row r="14" spans="1:22" ht="14.25" customHeight="1" x14ac:dyDescent="0.3"/>
    <row r="15" spans="1:22" ht="14.25" customHeight="1" x14ac:dyDescent="0.3"/>
    <row r="16" spans="1:2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</sheetData>
  <sheetProtection password="C143" sheet="1" objects="1" scenarios="1"/>
  <mergeCells count="13">
    <mergeCell ref="U7:U8"/>
    <mergeCell ref="K7:K8"/>
    <mergeCell ref="L7:L8"/>
    <mergeCell ref="B12:G12"/>
    <mergeCell ref="R12:T12"/>
    <mergeCell ref="B1:D1"/>
    <mergeCell ref="B11:G11"/>
    <mergeCell ref="R11:T11"/>
    <mergeCell ref="I7:I8"/>
    <mergeCell ref="M7:M8"/>
    <mergeCell ref="J7:J8"/>
    <mergeCell ref="N7:N8"/>
    <mergeCell ref="H7:H8"/>
  </mergeCells>
  <conditionalFormatting sqref="D7:D9">
    <cfRule type="containsBlanks" dxfId="10" priority="51">
      <formula>LEN(TRIM(D7))=0</formula>
    </cfRule>
  </conditionalFormatting>
  <conditionalFormatting sqref="T7:T9">
    <cfRule type="cellIs" dxfId="9" priority="43" operator="equal">
      <formula>"VYHOVUJE"</formula>
    </cfRule>
  </conditionalFormatting>
  <conditionalFormatting sqref="T7:T9">
    <cfRule type="cellIs" dxfId="8" priority="42" operator="equal">
      <formula>"NEVYHOVUJE"</formula>
    </cfRule>
  </conditionalFormatting>
  <conditionalFormatting sqref="G7:H7 G9:H9 G8">
    <cfRule type="containsBlanks" dxfId="7" priority="23">
      <formula>LEN(TRIM(G7))=0</formula>
    </cfRule>
  </conditionalFormatting>
  <conditionalFormatting sqref="G7:H7 G9:H9 G8">
    <cfRule type="containsBlanks" dxfId="6" priority="22">
      <formula>LEN(TRIM(G7))=0</formula>
    </cfRule>
  </conditionalFormatting>
  <conditionalFormatting sqref="G7:H7 G9:H9 G8">
    <cfRule type="notContainsBlanks" dxfId="5" priority="21">
      <formula>LEN(TRIM(G7))&gt;0</formula>
    </cfRule>
  </conditionalFormatting>
  <conditionalFormatting sqref="G7:H7 G9:H9 G8">
    <cfRule type="notContainsBlanks" dxfId="4" priority="20">
      <formula>LEN(TRIM(G7))&gt;0</formula>
    </cfRule>
  </conditionalFormatting>
  <conditionalFormatting sqref="G7:H7 G9:H9 G8">
    <cfRule type="notContainsBlanks" dxfId="3" priority="19">
      <formula>LEN(TRIM(G7))&gt;0</formula>
    </cfRule>
  </conditionalFormatting>
  <conditionalFormatting sqref="R7:R9">
    <cfRule type="containsBlanks" dxfId="2" priority="13">
      <formula>LEN(TRIM(R7))=0</formula>
    </cfRule>
  </conditionalFormatting>
  <conditionalFormatting sqref="R7:R9">
    <cfRule type="notContainsBlanks" dxfId="1" priority="12">
      <formula>LEN(TRIM(R7))&gt;0</formula>
    </cfRule>
  </conditionalFormatting>
  <conditionalFormatting sqref="R7:R9">
    <cfRule type="notContainsBlanks" dxfId="0" priority="11">
      <formula>LEN(TRIM(R7))&gt;0</formula>
    </cfRule>
  </conditionalFormatting>
  <dataValidations count="2">
    <dataValidation type="list" showInputMessage="1" showErrorMessage="1" sqref="J7 J9">
      <formula1>"ANO,NE"</formula1>
    </dataValidation>
    <dataValidation type="list" showInputMessage="1" showErrorMessage="1" sqref="E7:E9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2021-05-18T08:42:30Z</dcterms:modified>
</cp:coreProperties>
</file>